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9195" windowHeight="45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<sst xmlns="http://schemas.openxmlformats.org/spreadsheetml/2006/main" count="55" uniqueCount="37">
  <si>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summer</t>
  </si>
  <si>
    <t>0 Pts:</t>
  </si>
  <si>
    <t>mean</t>
  </si>
  <si>
    <t>Mean</t>
  </si>
  <si>
    <t>acid corr.</t>
  </si>
  <si>
    <t>TON</t>
  </si>
  <si>
    <t>100 Pts:</t>
  </si>
  <si>
    <t>(mean</t>
  </si>
  <si>
    <t>secchi</t>
  </si>
  <si>
    <t>DIN</t>
  </si>
  <si>
    <t>Chl A</t>
  </si>
  <si>
    <t>Oxsat</t>
  </si>
  <si>
    <t>CHL/pHAE</t>
  </si>
  <si>
    <t>EUTRO</t>
  </si>
  <si>
    <t>lowest 1/3)</t>
  </si>
  <si>
    <t>(m)</t>
  </si>
  <si>
    <t>(uM)</t>
  </si>
  <si>
    <t>(ug/l)</t>
  </si>
  <si>
    <t>(mg/l)</t>
  </si>
  <si>
    <t>SCORE</t>
  </si>
  <si>
    <t>INDEX</t>
  </si>
  <si>
    <t>mean of 33%</t>
  </si>
  <si>
    <t>lowest</t>
  </si>
  <si>
    <t>depth m</t>
  </si>
  <si>
    <t>ug/l</t>
  </si>
  <si>
    <t>ppm</t>
  </si>
  <si>
    <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% sat</t>
    </r>
  </si>
  <si>
    <t>Buzzards Bay Project Eutrophication Index*</t>
  </si>
  <si>
    <t>TON**</t>
  </si>
  <si>
    <t xml:space="preserve">* This index uses "good" (100 point) and "bad" (0 point) water quality values based on </t>
  </si>
  <si>
    <t>local conditions for what is considered unimpacted to near pristine conditions for 100 point</t>
  </si>
  <si>
    <t>and those conditions considered eutrophic for 0 points.  Application of this index for other</t>
  </si>
  <si>
    <t xml:space="preserve">** IF TON is not available, PON may be substituted using 0.1 and 0.2 ppm for 100 and </t>
  </si>
  <si>
    <t>0 point criteria respectively.</t>
  </si>
  <si>
    <t>=========</t>
  </si>
  <si>
    <t>fill in shaded cells</t>
  </si>
  <si>
    <t>geographic regions may require adjustment of the 0 and 100 point values.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</si>
</sst>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vertAlign val="subscript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9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 quotePrefix="1">
      <alignment/>
    </xf>
    <xf numFmtId="0" fontId="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6" sqref="A16"/>
    </sheetView>
  </sheetViews>
  <sheetFormatPr defaultColWidth="9.140625" defaultRowHeight="12.75"/>
  <cols>
    <col min="1" max="255" width="9.7109375" style="1" customWidth="1"/>
    <col min="256" max="16384" width="9.7109375" style="2" customWidth="1"/>
  </cols>
  <sheetData>
    <row r="1" spans="1:12" ht="15.75">
      <c r="A1" s="1" t="s">
        <v>27</v>
      </c>
      <c r="G1" s="4" t="s">
        <v>21</v>
      </c>
      <c r="H1" s="4"/>
      <c r="I1" s="4"/>
      <c r="J1" s="4"/>
      <c r="K1" s="4"/>
      <c r="L1" s="4"/>
    </row>
    <row r="2" spans="7:12" ht="15.75">
      <c r="G2" s="4" t="s">
        <v>22</v>
      </c>
      <c r="H2" s="4" t="s">
        <v>23</v>
      </c>
      <c r="I2" s="4" t="s">
        <v>24</v>
      </c>
      <c r="J2" s="4" t="s">
        <v>24</v>
      </c>
      <c r="K2" s="4" t="s">
        <v>25</v>
      </c>
      <c r="L2" s="4"/>
    </row>
    <row r="3" spans="1:12" ht="15.75">
      <c r="A3" s="3" t="s">
        <v>0</v>
      </c>
      <c r="F3" s="1" t="s">
        <v>1</v>
      </c>
      <c r="G3" s="4">
        <v>0.4</v>
      </c>
      <c r="H3" s="4">
        <v>0.6</v>
      </c>
      <c r="I3" s="5">
        <v>10</v>
      </c>
      <c r="J3" s="4">
        <v>10</v>
      </c>
      <c r="K3" s="5">
        <v>0.6</v>
      </c>
      <c r="L3" s="4"/>
    </row>
    <row r="4" spans="1:12" ht="18.75">
      <c r="A4" s="3" t="s">
        <v>26</v>
      </c>
      <c r="B4" s="4" t="s">
        <v>2</v>
      </c>
      <c r="C4" s="4" t="s">
        <v>3</v>
      </c>
      <c r="D4" s="4" t="s">
        <v>4</v>
      </c>
      <c r="E4" s="4" t="s">
        <v>28</v>
      </c>
      <c r="F4" s="1" t="s">
        <v>6</v>
      </c>
      <c r="G4" s="4">
        <v>0.9</v>
      </c>
      <c r="H4" s="4">
        <v>3</v>
      </c>
      <c r="I4" s="5">
        <v>1</v>
      </c>
      <c r="J4" s="4">
        <v>3</v>
      </c>
      <c r="K4" s="5">
        <v>0.28</v>
      </c>
      <c r="L4" s="4"/>
    </row>
    <row r="5" spans="1:12" ht="15.75">
      <c r="A5" s="8" t="s">
        <v>7</v>
      </c>
      <c r="B5" s="9" t="s">
        <v>8</v>
      </c>
      <c r="C5" s="9" t="s">
        <v>9</v>
      </c>
      <c r="D5" s="9" t="s">
        <v>10</v>
      </c>
      <c r="E5" s="9"/>
      <c r="G5" s="4" t="s">
        <v>11</v>
      </c>
      <c r="H5" s="4" t="s">
        <v>8</v>
      </c>
      <c r="I5" s="4" t="s">
        <v>9</v>
      </c>
      <c r="J5" s="4" t="s">
        <v>12</v>
      </c>
      <c r="K5" s="4" t="s">
        <v>5</v>
      </c>
      <c r="L5" s="4" t="s">
        <v>13</v>
      </c>
    </row>
    <row r="6" spans="1:12" ht="15.75">
      <c r="A6" s="8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G6" s="4" t="s">
        <v>19</v>
      </c>
      <c r="H6" s="4" t="s">
        <v>19</v>
      </c>
      <c r="I6" s="4" t="s">
        <v>19</v>
      </c>
      <c r="J6" s="4" t="s">
        <v>19</v>
      </c>
      <c r="K6" s="4" t="s">
        <v>19</v>
      </c>
      <c r="L6" s="4" t="s">
        <v>20</v>
      </c>
    </row>
    <row r="7" spans="1:12" ht="15.75">
      <c r="A7" s="11" t="s">
        <v>34</v>
      </c>
      <c r="B7" s="11" t="s">
        <v>34</v>
      </c>
      <c r="C7" s="11" t="s">
        <v>34</v>
      </c>
      <c r="D7" s="11" t="s">
        <v>34</v>
      </c>
      <c r="E7" s="11" t="s">
        <v>34</v>
      </c>
      <c r="F7" s="11" t="s">
        <v>34</v>
      </c>
      <c r="G7" s="11" t="s">
        <v>34</v>
      </c>
      <c r="H7" s="11" t="s">
        <v>34</v>
      </c>
      <c r="I7" s="11" t="s">
        <v>34</v>
      </c>
      <c r="J7" s="11" t="s">
        <v>34</v>
      </c>
      <c r="K7" s="11" t="s">
        <v>34</v>
      </c>
      <c r="L7" s="11" t="s">
        <v>34</v>
      </c>
    </row>
    <row r="8" spans="1:12" ht="15.75">
      <c r="A8" s="6">
        <v>0.45</v>
      </c>
      <c r="B8" s="7">
        <v>1.2</v>
      </c>
      <c r="C8" s="7">
        <v>3</v>
      </c>
      <c r="D8" s="7">
        <v>5</v>
      </c>
      <c r="E8" s="7">
        <v>0.4</v>
      </c>
      <c r="G8" s="4">
        <f>IF(A8&gt;0,IF(A8&lt;G$4,IF(A8&gt;G$3,(LN(A8)-LN(G$3))/(LN(G$4)-LN(G$3))*100,0),100),NA())</f>
        <v>14.524435432427252</v>
      </c>
      <c r="H8" s="4">
        <f>IF(B8&gt;0,IF(B8&lt;H$4,IF(B8&gt;H$3,(LN(B8)-LN(H$3))/(LN(H$4)-LN(H$3))*100,0),100),NA())</f>
        <v>43.0676558073393</v>
      </c>
      <c r="I8" s="4">
        <f aca="true" t="shared" si="0" ref="I8:K9">IF(C8&gt;0,IF(C8&gt;I$3,0,IF(C8&gt;I$4,(LN(C8)-LN(I$3))/(LN(I$4)-LN(I$3))*100,100)),NA())</f>
        <v>52.28787452803376</v>
      </c>
      <c r="J8" s="4">
        <f t="shared" si="0"/>
        <v>57.57166424934452</v>
      </c>
      <c r="K8" s="4">
        <f t="shared" si="0"/>
        <v>53.200866037573746</v>
      </c>
      <c r="L8" s="4">
        <f>AVERAGE(G8:K8)</f>
        <v>44.13049921094372</v>
      </c>
    </row>
    <row r="9" spans="1:12" ht="15.75">
      <c r="A9" s="7"/>
      <c r="B9" s="7"/>
      <c r="C9" s="7"/>
      <c r="D9" s="7"/>
      <c r="E9" s="7"/>
      <c r="G9" s="4" t="e">
        <f>IF(A9&gt;0,IF(A9&lt;G$4,IF(A9&gt;G$3,(LN(A9)-LN(G$3))/(LN(G$4)-LN(G$3))*100,0),100),NA())</f>
        <v>#N/A</v>
      </c>
      <c r="H9" s="4" t="e">
        <f>IF(B9&gt;0,IF(B9&lt;H$4,IF(B9&gt;H$3,(LN(B9)-LN(H$3))/(LN(H$4)-LN(H$3))*100,0),100),NA())</f>
        <v>#N/A</v>
      </c>
      <c r="I9" s="4" t="e">
        <f t="shared" si="0"/>
        <v>#N/A</v>
      </c>
      <c r="J9" s="4" t="e">
        <f t="shared" si="0"/>
        <v>#N/A</v>
      </c>
      <c r="K9" s="4" t="e">
        <f t="shared" si="0"/>
        <v>#N/A</v>
      </c>
      <c r="L9" s="4" t="e">
        <f>AVERAGE(G9:K9)</f>
        <v>#N/A</v>
      </c>
    </row>
    <row r="10" ht="15.75">
      <c r="A10" s="12" t="s">
        <v>35</v>
      </c>
    </row>
    <row r="12" ht="15.75">
      <c r="A12" s="1" t="s">
        <v>29</v>
      </c>
    </row>
    <row r="13" ht="15.75">
      <c r="A13" s="1" t="s">
        <v>30</v>
      </c>
    </row>
    <row r="14" ht="15.75">
      <c r="A14" s="1" t="s">
        <v>31</v>
      </c>
    </row>
    <row r="15" ht="15.75">
      <c r="A15" s="1" t="s">
        <v>36</v>
      </c>
    </row>
    <row r="17" ht="15.75">
      <c r="A17" s="1" t="s">
        <v>32</v>
      </c>
    </row>
    <row r="18" ht="15.75">
      <c r="A18" s="1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dcterms:modified xsi:type="dcterms:W3CDTF">2009-07-30T21:29:13Z</dcterms:modified>
  <cp:category/>
  <cp:version/>
  <cp:contentType/>
  <cp:contentStatus/>
</cp:coreProperties>
</file>